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75" windowHeight="7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0" i="1"/>
  <c r="J11"/>
  <c r="K11" s="1"/>
  <c r="J12"/>
  <c r="L12" s="1"/>
  <c r="M12" s="1"/>
  <c r="J13"/>
  <c r="J14"/>
  <c r="J15"/>
  <c r="K15" s="1"/>
  <c r="J16"/>
  <c r="L16" s="1"/>
  <c r="M16" s="1"/>
  <c r="J17"/>
  <c r="L17" s="1"/>
  <c r="M17" s="1"/>
  <c r="J18"/>
  <c r="J19"/>
  <c r="K19" s="1"/>
  <c r="J20"/>
  <c r="K20" s="1"/>
  <c r="J21"/>
  <c r="K21" s="1"/>
  <c r="J22"/>
  <c r="J23"/>
  <c r="K23" s="1"/>
  <c r="J24"/>
  <c r="J25"/>
  <c r="J26"/>
  <c r="J27"/>
  <c r="L27" s="1"/>
  <c r="M27" s="1"/>
  <c r="J28"/>
  <c r="K28" s="1"/>
  <c r="J29"/>
  <c r="K29" s="1"/>
  <c r="J30"/>
  <c r="J31"/>
  <c r="L31" s="1"/>
  <c r="M31" s="1"/>
  <c r="J9"/>
  <c r="K9" s="1"/>
  <c r="L20"/>
  <c r="M20" s="1"/>
  <c r="K13"/>
  <c r="L19"/>
  <c r="M19" s="1"/>
  <c r="L24"/>
  <c r="M24" s="1"/>
  <c r="K31"/>
  <c r="K12"/>
  <c r="L13"/>
  <c r="M13" s="1"/>
  <c r="K14"/>
  <c r="L14"/>
  <c r="M14" s="1"/>
  <c r="K16"/>
  <c r="K17"/>
  <c r="K18"/>
  <c r="L18"/>
  <c r="M18" s="1"/>
  <c r="L21"/>
  <c r="M21" s="1"/>
  <c r="K22"/>
  <c r="L22"/>
  <c r="M22" s="1"/>
  <c r="L23"/>
  <c r="M23" s="1"/>
  <c r="K25"/>
  <c r="L25"/>
  <c r="M25" s="1"/>
  <c r="K26"/>
  <c r="L26"/>
  <c r="M26" s="1"/>
  <c r="L29"/>
  <c r="M29" s="1"/>
  <c r="K30"/>
  <c r="L30"/>
  <c r="M30" s="1"/>
  <c r="L10" l="1"/>
  <c r="M10" s="1"/>
  <c r="L15"/>
  <c r="M15" s="1"/>
  <c r="K27"/>
  <c r="L28"/>
  <c r="M28" s="1"/>
  <c r="L9"/>
  <c r="M9" s="1"/>
  <c r="K24"/>
  <c r="L11"/>
  <c r="M11" s="1"/>
  <c r="L34" l="1"/>
  <c r="L33"/>
  <c r="L35"/>
</calcChain>
</file>

<file path=xl/sharedStrings.xml><?xml version="1.0" encoding="utf-8"?>
<sst xmlns="http://schemas.openxmlformats.org/spreadsheetml/2006/main" count="119" uniqueCount="118">
  <si>
    <t>UNIVERSITETI "ALEKSANDËR MOISIU"</t>
  </si>
  <si>
    <t>Nr.</t>
  </si>
  <si>
    <t>Matrikulli</t>
  </si>
  <si>
    <t>Emër</t>
  </si>
  <si>
    <t>Atësia</t>
  </si>
  <si>
    <t>Mbiemër</t>
  </si>
  <si>
    <t>Prov.  I</t>
  </si>
  <si>
    <t>Prov.  II</t>
  </si>
  <si>
    <t>Detyrat</t>
  </si>
  <si>
    <t>Shuma e pikëve</t>
  </si>
  <si>
    <t>% e pikëve nga totali</t>
  </si>
  <si>
    <t>Nota Përfundimtare (1-10) Sistemi shqiptar</t>
  </si>
  <si>
    <t xml:space="preserve">Nota (A-D)                    Sistemi amerikan </t>
  </si>
  <si>
    <t>Nota mesatare e kursit:</t>
  </si>
  <si>
    <t>Nota mesatare e kaluesve:</t>
  </si>
  <si>
    <t>Kalueshmëria:</t>
  </si>
  <si>
    <t>FAKULTETI STUDIMEVE PROFESIONALE</t>
  </si>
  <si>
    <t xml:space="preserve">                  PROÇES-VERBAL  </t>
  </si>
  <si>
    <t>VITI AKADEMIK 2018-2019 SEMESTRI I PARË</t>
  </si>
  <si>
    <t>Sekretare Mësimore: Evelina KAMERAJ</t>
  </si>
  <si>
    <t>Kryesekretare: Anisa NIKA</t>
  </si>
  <si>
    <t>Dekani: Prof.As.Dr. Osman METALLA</t>
  </si>
  <si>
    <t>DEGA:Specialist Rrjetesh Kompjuterike</t>
  </si>
  <si>
    <t>KURSI:Sistemet E Postes Elektronike</t>
  </si>
  <si>
    <t xml:space="preserve">Lektor/e: Frida Gjermeni </t>
  </si>
  <si>
    <t>Lektor/e: Frida GJERMENI</t>
  </si>
  <si>
    <t>DR482Q060036</t>
  </si>
  <si>
    <t>Abjon</t>
  </si>
  <si>
    <t>Armand</t>
  </si>
  <si>
    <t>Balla</t>
  </si>
  <si>
    <t>DR482Q060037</t>
  </si>
  <si>
    <t>Adi</t>
  </si>
  <si>
    <t>Besim</t>
  </si>
  <si>
    <t>Tafa</t>
  </si>
  <si>
    <t>DR482Q060038</t>
  </si>
  <si>
    <t>Alban</t>
  </si>
  <si>
    <t>Dashnor</t>
  </si>
  <si>
    <t>Zeqollari</t>
  </si>
  <si>
    <t>DR482Q060039</t>
  </si>
  <si>
    <t>Albi</t>
  </si>
  <si>
    <t>Arben</t>
  </si>
  <si>
    <t>Çyrbja</t>
  </si>
  <si>
    <t>DR482Q060040</t>
  </si>
  <si>
    <t>Alfred</t>
  </si>
  <si>
    <t>Arjan</t>
  </si>
  <si>
    <t>Dafku</t>
  </si>
  <si>
    <t>DR482Q060041</t>
  </si>
  <si>
    <t>Alma</t>
  </si>
  <si>
    <t>Lutfi</t>
  </si>
  <si>
    <t>Kaja</t>
  </si>
  <si>
    <t>Anton</t>
  </si>
  <si>
    <t>Ndue</t>
  </si>
  <si>
    <t>Frroku</t>
  </si>
  <si>
    <t>DR482Q060044</t>
  </si>
  <si>
    <t>Anxhela</t>
  </si>
  <si>
    <t>Ilir</t>
  </si>
  <si>
    <t>Biba</t>
  </si>
  <si>
    <t>DR482Q050038</t>
  </si>
  <si>
    <t>Ardit</t>
  </si>
  <si>
    <t>Halit</t>
  </si>
  <si>
    <t>Lena</t>
  </si>
  <si>
    <t>DR482Q060073</t>
  </si>
  <si>
    <t>Artenis</t>
  </si>
  <si>
    <t>Bexhet</t>
  </si>
  <si>
    <t>Tabaku</t>
  </si>
  <si>
    <t>DR482Q060047</t>
  </si>
  <si>
    <t>Besarije</t>
  </si>
  <si>
    <t>Qamil</t>
  </si>
  <si>
    <t>Hoxha</t>
  </si>
  <si>
    <t>DR482Q060048</t>
  </si>
  <si>
    <t>Dejzli</t>
  </si>
  <si>
    <t>Fatmir</t>
  </si>
  <si>
    <t>Llënga</t>
  </si>
  <si>
    <t>DR482Q060049</t>
  </si>
  <si>
    <t>Denarda</t>
  </si>
  <si>
    <t>Vexhi</t>
  </si>
  <si>
    <t>Fejza</t>
  </si>
  <si>
    <t>DR482Q060050</t>
  </si>
  <si>
    <t>Edona</t>
  </si>
  <si>
    <t>Eduard</t>
  </si>
  <si>
    <t>Neziri</t>
  </si>
  <si>
    <t>DR482Q060054</t>
  </si>
  <si>
    <t>Enrik</t>
  </si>
  <si>
    <t>Nuro</t>
  </si>
  <si>
    <t>Serani</t>
  </si>
  <si>
    <t>DR482Q050044</t>
  </si>
  <si>
    <t>Erion</t>
  </si>
  <si>
    <t>Ded</t>
  </si>
  <si>
    <t>Kola</t>
  </si>
  <si>
    <t>DR482Q060055</t>
  </si>
  <si>
    <t>Ermal</t>
  </si>
  <si>
    <t>Nok</t>
  </si>
  <si>
    <t>Mhilli</t>
  </si>
  <si>
    <t>DR482Q060057</t>
  </si>
  <si>
    <t>Fatjon</t>
  </si>
  <si>
    <t>Gramos</t>
  </si>
  <si>
    <t>Kalemasi</t>
  </si>
  <si>
    <t>DR482Q060061</t>
  </si>
  <si>
    <t>Kevi</t>
  </si>
  <si>
    <t>Ruzhdi</t>
  </si>
  <si>
    <t>Spahiu</t>
  </si>
  <si>
    <t>DR482Q010088</t>
  </si>
  <si>
    <t>Klodian</t>
  </si>
  <si>
    <t>Allamani</t>
  </si>
  <si>
    <t>DR482Q060064</t>
  </si>
  <si>
    <t>Kristina</t>
  </si>
  <si>
    <t>Nazmi</t>
  </si>
  <si>
    <t>Allmeta</t>
  </si>
  <si>
    <t>DR482Q060069</t>
  </si>
  <si>
    <t>Nuredin</t>
  </si>
  <si>
    <t>Muhamet</t>
  </si>
  <si>
    <t>Çela</t>
  </si>
  <si>
    <t>DR482Q060071</t>
  </si>
  <si>
    <t>Suat</t>
  </si>
  <si>
    <t>Shkelqim</t>
  </si>
  <si>
    <t>Pupa</t>
  </si>
  <si>
    <t>Data e provimit :   26 / 11 /2018</t>
  </si>
  <si>
    <t>Data e dorëzimit :  04 /12 /2018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</si>
</sst>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Times New Roman"/>
      <family val="1"/>
    </font>
    <font>
      <sz val="9.5"/>
      <name val="Open Sans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0" fillId="0" borderId="0" xfId="0"/>
    <xf numFmtId="0" fontId="0" fillId="0" borderId="0" xfId="0" applyBorder="1"/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textRotation="90"/>
    </xf>
    <xf numFmtId="0" fontId="5" fillId="2" borderId="15" xfId="0" applyFont="1" applyFill="1" applyBorder="1" applyAlignment="1">
      <alignment horizontal="center" textRotation="90" wrapText="1"/>
    </xf>
    <xf numFmtId="9" fontId="5" fillId="2" borderId="15" xfId="0" applyNumberFormat="1" applyFont="1" applyFill="1" applyBorder="1" applyAlignment="1">
      <alignment horizontal="center" textRotation="90" wrapText="1"/>
    </xf>
    <xf numFmtId="0" fontId="5" fillId="2" borderId="16" xfId="0" applyFont="1" applyFill="1" applyBorder="1" applyAlignment="1">
      <alignment horizontal="center" textRotation="90" wrapText="1"/>
    </xf>
    <xf numFmtId="0" fontId="4" fillId="0" borderId="0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9" fontId="6" fillId="0" borderId="7" xfId="0" applyNumberFormat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6" fillId="0" borderId="2" xfId="4" applyNumberFormat="1" applyFont="1" applyFill="1" applyBorder="1" applyAlignment="1">
      <alignment horizontal="left" vertical="top"/>
    </xf>
    <xf numFmtId="0" fontId="6" fillId="0" borderId="3" xfId="4" applyNumberFormat="1" applyFont="1" applyFill="1" applyBorder="1" applyAlignment="1">
      <alignment horizontal="left" vertical="top"/>
    </xf>
    <xf numFmtId="0" fontId="6" fillId="0" borderId="20" xfId="4" applyNumberFormat="1" applyFont="1" applyFill="1" applyBorder="1" applyAlignment="1">
      <alignment horizontal="left" vertical="top"/>
    </xf>
    <xf numFmtId="0" fontId="6" fillId="0" borderId="10" xfId="4" applyNumberFormat="1" applyFont="1" applyFill="1" applyBorder="1" applyAlignment="1">
      <alignment vertical="top"/>
    </xf>
    <xf numFmtId="0" fontId="6" fillId="0" borderId="9" xfId="4" applyNumberFormat="1" applyFont="1" applyFill="1" applyBorder="1" applyAlignment="1">
      <alignment vertical="top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9" fontId="4" fillId="0" borderId="11" xfId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/>
    <xf numFmtId="0" fontId="4" fillId="0" borderId="9" xfId="0" applyFont="1" applyFill="1" applyBorder="1" applyAlignment="1">
      <alignment horizontal="center"/>
    </xf>
    <xf numFmtId="9" fontId="4" fillId="0" borderId="9" xfId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9" fontId="4" fillId="0" borderId="19" xfId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9" fillId="3" borderId="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8" fillId="0" borderId="0" xfId="0" applyFont="1" applyBorder="1" applyAlignment="1"/>
    <xf numFmtId="0" fontId="9" fillId="3" borderId="2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</cellXfs>
  <cellStyles count="5">
    <cellStyle name="Normal" xfId="0" builtinId="0"/>
    <cellStyle name="Normal 2 16" xfId="3"/>
    <cellStyle name="Normal 2 2" xfId="2"/>
    <cellStyle name="Normal_Sheet1" xfId="4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85725</xdr:rowOff>
    </xdr:from>
    <xdr:to>
      <xdr:col>2</xdr:col>
      <xdr:colOff>709082</xdr:colOff>
      <xdr:row>5</xdr:row>
      <xdr:rowOff>171451</xdr:rowOff>
    </xdr:to>
    <xdr:pic>
      <xdr:nvPicPr>
        <xdr:cNvPr id="2" name="Picture 1" descr="final Pas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85725"/>
          <a:ext cx="994832" cy="1038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25" workbookViewId="0">
      <selection activeCell="N5" sqref="N5"/>
    </sheetView>
  </sheetViews>
  <sheetFormatPr defaultRowHeight="15"/>
  <cols>
    <col min="1" max="1" width="1.7109375" style="1" customWidth="1"/>
    <col min="2" max="2" width="4.85546875" customWidth="1"/>
    <col min="3" max="3" width="16" customWidth="1"/>
    <col min="4" max="4" width="12.28515625" customWidth="1"/>
    <col min="5" max="5" width="10.85546875" customWidth="1"/>
    <col min="6" max="6" width="12.28515625" customWidth="1"/>
    <col min="7" max="7" width="4.7109375" customWidth="1"/>
    <col min="8" max="8" width="5.140625" customWidth="1"/>
    <col min="9" max="9" width="4.85546875" customWidth="1"/>
    <col min="10" max="10" width="5.140625" customWidth="1"/>
    <col min="11" max="11" width="7.140625" customWidth="1"/>
    <col min="12" max="12" width="6.5703125" customWidth="1"/>
    <col min="13" max="13" width="7" customWidth="1"/>
  </cols>
  <sheetData>
    <row r="1" spans="2:13" ht="15.75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ht="15.75">
      <c r="B2" s="47" t="s">
        <v>16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ht="15.75">
      <c r="B3" s="47" t="s">
        <v>17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3" s="1" customFormat="1" ht="15.75">
      <c r="B4" s="29"/>
      <c r="C4" s="29"/>
      <c r="D4" s="41"/>
      <c r="E4" s="42" t="s">
        <v>22</v>
      </c>
      <c r="F4" s="42"/>
      <c r="G4" s="42"/>
      <c r="H4" s="42"/>
      <c r="I4" s="41"/>
      <c r="J4" s="41"/>
      <c r="K4" s="41"/>
      <c r="L4" s="29"/>
      <c r="M4" s="29"/>
    </row>
    <row r="5" spans="2:13" ht="15.75">
      <c r="B5" s="47" t="s">
        <v>18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2:13" ht="15.75">
      <c r="B6" s="47" t="s">
        <v>23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16.5" thickBot="1">
      <c r="B7" s="30" t="s">
        <v>24</v>
      </c>
      <c r="C7" s="30"/>
      <c r="D7" s="49"/>
      <c r="E7" s="29"/>
      <c r="F7" s="29"/>
      <c r="G7" s="29"/>
      <c r="H7" s="29"/>
      <c r="I7" s="29"/>
      <c r="J7" s="29"/>
      <c r="K7" s="29"/>
      <c r="L7" s="29"/>
      <c r="M7" s="29"/>
    </row>
    <row r="8" spans="2:13" ht="138.75" customHeight="1" thickBot="1">
      <c r="B8" s="3" t="s">
        <v>1</v>
      </c>
      <c r="C8" s="4" t="s">
        <v>2</v>
      </c>
      <c r="D8" s="51" t="s">
        <v>3</v>
      </c>
      <c r="E8" s="51" t="s">
        <v>4</v>
      </c>
      <c r="F8" s="51" t="s">
        <v>5</v>
      </c>
      <c r="G8" s="5" t="s">
        <v>6</v>
      </c>
      <c r="H8" s="5" t="s">
        <v>7</v>
      </c>
      <c r="I8" s="5" t="s">
        <v>8</v>
      </c>
      <c r="J8" s="6" t="s">
        <v>9</v>
      </c>
      <c r="K8" s="7" t="s">
        <v>10</v>
      </c>
      <c r="L8" s="6" t="s">
        <v>11</v>
      </c>
      <c r="M8" s="8" t="s">
        <v>12</v>
      </c>
    </row>
    <row r="9" spans="2:13" ht="15.75">
      <c r="B9" s="22">
        <v>1</v>
      </c>
      <c r="C9" s="44" t="s">
        <v>26</v>
      </c>
      <c r="D9" s="50" t="s">
        <v>27</v>
      </c>
      <c r="E9" s="50" t="s">
        <v>28</v>
      </c>
      <c r="F9" s="50" t="s">
        <v>29</v>
      </c>
      <c r="G9" s="26">
        <v>170</v>
      </c>
      <c r="H9" s="26">
        <v>0</v>
      </c>
      <c r="I9" s="26">
        <v>0</v>
      </c>
      <c r="J9" s="26">
        <f>SUM(G9:I9)</f>
        <v>170</v>
      </c>
      <c r="K9" s="27">
        <f t="shared" ref="K9" si="0">J9/1000</f>
        <v>0.17</v>
      </c>
      <c r="L9" s="37">
        <f>IF(J9&lt;504,4,IF(J9&lt;=574,5,IF(J9&lt;=664,6,IF(J9&lt;=754,7,IF(J9&lt;=844,8,IF(J9&lt;=934,9,IF(J9&lt;=1000,10)))))))</f>
        <v>4</v>
      </c>
      <c r="M9" s="28" t="str">
        <f>IF(L9=4,"FX",IF(L9=5,"E",IF(L9=6,"D",IF(L9=7,"C",IF(L9=8,"C+",IF(L9=9,"B",IF(L9=10,"A")))))))</f>
        <v>FX</v>
      </c>
    </row>
    <row r="10" spans="2:13" ht="15.75">
      <c r="B10" s="23">
        <v>2</v>
      </c>
      <c r="C10" s="43" t="s">
        <v>30</v>
      </c>
      <c r="D10" s="43" t="s">
        <v>31</v>
      </c>
      <c r="E10" s="43" t="s">
        <v>32</v>
      </c>
      <c r="F10" s="43" t="s">
        <v>33</v>
      </c>
      <c r="G10" s="31">
        <v>0</v>
      </c>
      <c r="H10" s="31">
        <v>0</v>
      </c>
      <c r="I10" s="31">
        <v>0</v>
      </c>
      <c r="J10" s="31">
        <v>0</v>
      </c>
      <c r="K10" s="32">
        <f t="shared" ref="K10:K31" si="1">J10/1000</f>
        <v>0</v>
      </c>
      <c r="L10" s="38">
        <f t="shared" ref="L10:L31" si="2">IF(J10&lt;504,4,IF(J10&lt;=574,5,IF(J10&lt;=664,6,IF(J10&lt;=754,7,IF(J10&lt;=844,8,IF(J10&lt;=934,9,IF(J10&lt;=1000,10)))))))</f>
        <v>4</v>
      </c>
      <c r="M10" s="33" t="str">
        <f t="shared" ref="M10:M31" si="3">IF(L10=4,"FX",IF(L10=5,"E",IF(L10=6,"D",IF(L10=7,"C",IF(L10=8,"C+",IF(L10=9,"B",IF(L10=10,"A")))))))</f>
        <v>FX</v>
      </c>
    </row>
    <row r="11" spans="2:13" ht="15.75">
      <c r="B11" s="23">
        <v>3</v>
      </c>
      <c r="C11" s="43" t="s">
        <v>34</v>
      </c>
      <c r="D11" s="43" t="s">
        <v>35</v>
      </c>
      <c r="E11" s="43" t="s">
        <v>36</v>
      </c>
      <c r="F11" s="43" t="s">
        <v>37</v>
      </c>
      <c r="G11" s="31">
        <v>0</v>
      </c>
      <c r="H11" s="31">
        <v>0</v>
      </c>
      <c r="I11" s="31">
        <v>0</v>
      </c>
      <c r="J11" s="31">
        <f t="shared" ref="J11:J31" si="4">SUM(G11:I11)</f>
        <v>0</v>
      </c>
      <c r="K11" s="32">
        <f t="shared" si="1"/>
        <v>0</v>
      </c>
      <c r="L11" s="38">
        <f t="shared" si="2"/>
        <v>4</v>
      </c>
      <c r="M11" s="33" t="str">
        <f t="shared" si="3"/>
        <v>FX</v>
      </c>
    </row>
    <row r="12" spans="2:13" ht="15.75">
      <c r="B12" s="23">
        <v>4</v>
      </c>
      <c r="C12" s="43" t="s">
        <v>38</v>
      </c>
      <c r="D12" s="43" t="s">
        <v>39</v>
      </c>
      <c r="E12" s="43" t="s">
        <v>40</v>
      </c>
      <c r="F12" s="43" t="s">
        <v>41</v>
      </c>
      <c r="G12" s="31">
        <v>150</v>
      </c>
      <c r="H12" s="31">
        <v>0</v>
      </c>
      <c r="I12" s="31">
        <v>0</v>
      </c>
      <c r="J12" s="31">
        <f t="shared" si="4"/>
        <v>150</v>
      </c>
      <c r="K12" s="32">
        <f t="shared" si="1"/>
        <v>0.15</v>
      </c>
      <c r="L12" s="38">
        <f t="shared" si="2"/>
        <v>4</v>
      </c>
      <c r="M12" s="33" t="str">
        <f t="shared" si="3"/>
        <v>FX</v>
      </c>
    </row>
    <row r="13" spans="2:13" ht="15.75">
      <c r="B13" s="23">
        <v>5</v>
      </c>
      <c r="C13" s="43" t="s">
        <v>42</v>
      </c>
      <c r="D13" s="43" t="s">
        <v>43</v>
      </c>
      <c r="E13" s="43" t="s">
        <v>44</v>
      </c>
      <c r="F13" s="43" t="s">
        <v>45</v>
      </c>
      <c r="G13" s="31">
        <v>200</v>
      </c>
      <c r="H13" s="31">
        <v>0</v>
      </c>
      <c r="I13" s="31">
        <v>0</v>
      </c>
      <c r="J13" s="31">
        <f t="shared" si="4"/>
        <v>200</v>
      </c>
      <c r="K13" s="32">
        <f t="shared" si="1"/>
        <v>0.2</v>
      </c>
      <c r="L13" s="38">
        <f t="shared" si="2"/>
        <v>4</v>
      </c>
      <c r="M13" s="33" t="str">
        <f t="shared" si="3"/>
        <v>FX</v>
      </c>
    </row>
    <row r="14" spans="2:13" ht="15.75">
      <c r="B14" s="23">
        <v>6</v>
      </c>
      <c r="C14" s="43" t="s">
        <v>46</v>
      </c>
      <c r="D14" s="43" t="s">
        <v>47</v>
      </c>
      <c r="E14" s="43" t="s">
        <v>48</v>
      </c>
      <c r="F14" s="43" t="s">
        <v>49</v>
      </c>
      <c r="G14" s="31">
        <v>0</v>
      </c>
      <c r="H14" s="31">
        <v>0</v>
      </c>
      <c r="I14" s="31">
        <v>0</v>
      </c>
      <c r="J14" s="31">
        <f t="shared" si="4"/>
        <v>0</v>
      </c>
      <c r="K14" s="32">
        <f t="shared" si="1"/>
        <v>0</v>
      </c>
      <c r="L14" s="38">
        <f t="shared" si="2"/>
        <v>4</v>
      </c>
      <c r="M14" s="33" t="str">
        <f t="shared" si="3"/>
        <v>FX</v>
      </c>
    </row>
    <row r="15" spans="2:13" ht="15.75">
      <c r="B15" s="23">
        <v>7</v>
      </c>
      <c r="C15" s="43"/>
      <c r="D15" s="43" t="s">
        <v>50</v>
      </c>
      <c r="E15" s="43" t="s">
        <v>51</v>
      </c>
      <c r="F15" s="43" t="s">
        <v>52</v>
      </c>
      <c r="G15" s="31">
        <v>100</v>
      </c>
      <c r="H15" s="31">
        <v>0</v>
      </c>
      <c r="I15" s="31">
        <v>0</v>
      </c>
      <c r="J15" s="31">
        <f t="shared" si="4"/>
        <v>100</v>
      </c>
      <c r="K15" s="32">
        <f t="shared" si="1"/>
        <v>0.1</v>
      </c>
      <c r="L15" s="38">
        <f t="shared" si="2"/>
        <v>4</v>
      </c>
      <c r="M15" s="33" t="str">
        <f t="shared" si="3"/>
        <v>FX</v>
      </c>
    </row>
    <row r="16" spans="2:13" ht="15.75">
      <c r="B16" s="23">
        <v>8</v>
      </c>
      <c r="C16" s="43" t="s">
        <v>53</v>
      </c>
      <c r="D16" s="43" t="s">
        <v>54</v>
      </c>
      <c r="E16" s="43" t="s">
        <v>55</v>
      </c>
      <c r="F16" s="43" t="s">
        <v>56</v>
      </c>
      <c r="G16" s="31">
        <v>240</v>
      </c>
      <c r="H16" s="31">
        <v>0</v>
      </c>
      <c r="I16" s="31">
        <v>0</v>
      </c>
      <c r="J16" s="31">
        <f t="shared" si="4"/>
        <v>240</v>
      </c>
      <c r="K16" s="32">
        <f t="shared" si="1"/>
        <v>0.24</v>
      </c>
      <c r="L16" s="38">
        <f t="shared" si="2"/>
        <v>4</v>
      </c>
      <c r="M16" s="33" t="str">
        <f t="shared" si="3"/>
        <v>FX</v>
      </c>
    </row>
    <row r="17" spans="2:13" ht="15.75">
      <c r="B17" s="23">
        <v>9</v>
      </c>
      <c r="C17" s="43" t="s">
        <v>57</v>
      </c>
      <c r="D17" s="43" t="s">
        <v>58</v>
      </c>
      <c r="E17" s="43" t="s">
        <v>59</v>
      </c>
      <c r="F17" s="43" t="s">
        <v>60</v>
      </c>
      <c r="G17" s="31">
        <v>190</v>
      </c>
      <c r="H17" s="31">
        <v>0</v>
      </c>
      <c r="I17" s="31">
        <v>0</v>
      </c>
      <c r="J17" s="31">
        <f t="shared" si="4"/>
        <v>190</v>
      </c>
      <c r="K17" s="32">
        <f t="shared" si="1"/>
        <v>0.19</v>
      </c>
      <c r="L17" s="38">
        <f t="shared" si="2"/>
        <v>4</v>
      </c>
      <c r="M17" s="33" t="str">
        <f t="shared" si="3"/>
        <v>FX</v>
      </c>
    </row>
    <row r="18" spans="2:13" ht="15.75">
      <c r="B18" s="23">
        <v>10</v>
      </c>
      <c r="C18" s="43" t="s">
        <v>61</v>
      </c>
      <c r="D18" s="43" t="s">
        <v>62</v>
      </c>
      <c r="E18" s="43" t="s">
        <v>63</v>
      </c>
      <c r="F18" s="43" t="s">
        <v>64</v>
      </c>
      <c r="G18" s="31">
        <v>200</v>
      </c>
      <c r="H18" s="31">
        <v>0</v>
      </c>
      <c r="I18" s="31">
        <v>0</v>
      </c>
      <c r="J18" s="31">
        <f t="shared" si="4"/>
        <v>200</v>
      </c>
      <c r="K18" s="32">
        <f t="shared" si="1"/>
        <v>0.2</v>
      </c>
      <c r="L18" s="38">
        <f t="shared" si="2"/>
        <v>4</v>
      </c>
      <c r="M18" s="33" t="str">
        <f t="shared" si="3"/>
        <v>FX</v>
      </c>
    </row>
    <row r="19" spans="2:13" s="1" customFormat="1" ht="15.75">
      <c r="B19" s="23">
        <v>11</v>
      </c>
      <c r="C19" s="43" t="s">
        <v>65</v>
      </c>
      <c r="D19" s="43" t="s">
        <v>66</v>
      </c>
      <c r="E19" s="43" t="s">
        <v>67</v>
      </c>
      <c r="F19" s="43" t="s">
        <v>68</v>
      </c>
      <c r="G19" s="31">
        <v>250</v>
      </c>
      <c r="H19" s="31">
        <v>0</v>
      </c>
      <c r="I19" s="31">
        <v>0</v>
      </c>
      <c r="J19" s="31">
        <f t="shared" si="4"/>
        <v>250</v>
      </c>
      <c r="K19" s="32">
        <f t="shared" si="1"/>
        <v>0.25</v>
      </c>
      <c r="L19" s="38">
        <f t="shared" si="2"/>
        <v>4</v>
      </c>
      <c r="M19" s="33" t="str">
        <f t="shared" si="3"/>
        <v>FX</v>
      </c>
    </row>
    <row r="20" spans="2:13" s="1" customFormat="1" ht="15.75">
      <c r="B20" s="23">
        <v>12</v>
      </c>
      <c r="C20" s="43" t="s">
        <v>69</v>
      </c>
      <c r="D20" s="43" t="s">
        <v>70</v>
      </c>
      <c r="E20" s="43" t="s">
        <v>71</v>
      </c>
      <c r="F20" s="43" t="s">
        <v>72</v>
      </c>
      <c r="G20" s="31">
        <v>230</v>
      </c>
      <c r="H20" s="31">
        <v>0</v>
      </c>
      <c r="I20" s="31">
        <v>0</v>
      </c>
      <c r="J20" s="31">
        <f t="shared" si="4"/>
        <v>230</v>
      </c>
      <c r="K20" s="32">
        <f t="shared" si="1"/>
        <v>0.23</v>
      </c>
      <c r="L20" s="38">
        <f>IF(J20&lt;=504,4,IF(J20&lt;=574,5,IF(J20&lt;=664,6,IF(J20&lt;=754,7,IF(J20&lt;=844,8,IF(J20&lt;=934,9,IF(J20&lt;=1000,10)))))))</f>
        <v>4</v>
      </c>
      <c r="M20" s="33" t="str">
        <f t="shared" si="3"/>
        <v>FX</v>
      </c>
    </row>
    <row r="21" spans="2:13" s="1" customFormat="1" ht="15.75">
      <c r="B21" s="23">
        <v>13</v>
      </c>
      <c r="C21" s="43" t="s">
        <v>73</v>
      </c>
      <c r="D21" s="43" t="s">
        <v>74</v>
      </c>
      <c r="E21" s="43" t="s">
        <v>75</v>
      </c>
      <c r="F21" s="43" t="s">
        <v>76</v>
      </c>
      <c r="G21" s="31">
        <v>100</v>
      </c>
      <c r="H21" s="31">
        <v>0</v>
      </c>
      <c r="I21" s="31">
        <v>0</v>
      </c>
      <c r="J21" s="31">
        <f t="shared" si="4"/>
        <v>100</v>
      </c>
      <c r="K21" s="32">
        <f t="shared" si="1"/>
        <v>0.1</v>
      </c>
      <c r="L21" s="38">
        <f t="shared" si="2"/>
        <v>4</v>
      </c>
      <c r="M21" s="33" t="str">
        <f t="shared" si="3"/>
        <v>FX</v>
      </c>
    </row>
    <row r="22" spans="2:13" s="1" customFormat="1" ht="15.75">
      <c r="B22" s="23">
        <v>14</v>
      </c>
      <c r="C22" s="43" t="s">
        <v>77</v>
      </c>
      <c r="D22" s="43" t="s">
        <v>78</v>
      </c>
      <c r="E22" s="43" t="s">
        <v>79</v>
      </c>
      <c r="F22" s="43" t="s">
        <v>80</v>
      </c>
      <c r="G22" s="31">
        <v>195</v>
      </c>
      <c r="H22" s="31">
        <v>0</v>
      </c>
      <c r="I22" s="31">
        <v>0</v>
      </c>
      <c r="J22" s="31">
        <f t="shared" si="4"/>
        <v>195</v>
      </c>
      <c r="K22" s="32">
        <f t="shared" si="1"/>
        <v>0.19500000000000001</v>
      </c>
      <c r="L22" s="38">
        <f t="shared" si="2"/>
        <v>4</v>
      </c>
      <c r="M22" s="33" t="str">
        <f t="shared" si="3"/>
        <v>FX</v>
      </c>
    </row>
    <row r="23" spans="2:13" s="1" customFormat="1" ht="15.75">
      <c r="B23" s="23">
        <v>15</v>
      </c>
      <c r="C23" s="43" t="s">
        <v>81</v>
      </c>
      <c r="D23" s="43" t="s">
        <v>82</v>
      </c>
      <c r="E23" s="43" t="s">
        <v>83</v>
      </c>
      <c r="F23" s="43" t="s">
        <v>84</v>
      </c>
      <c r="G23" s="31">
        <v>200</v>
      </c>
      <c r="H23" s="31">
        <v>0</v>
      </c>
      <c r="I23" s="31">
        <v>0</v>
      </c>
      <c r="J23" s="31">
        <f t="shared" si="4"/>
        <v>200</v>
      </c>
      <c r="K23" s="32">
        <f t="shared" si="1"/>
        <v>0.2</v>
      </c>
      <c r="L23" s="38">
        <f t="shared" si="2"/>
        <v>4</v>
      </c>
      <c r="M23" s="33" t="str">
        <f t="shared" si="3"/>
        <v>FX</v>
      </c>
    </row>
    <row r="24" spans="2:13" s="1" customFormat="1" ht="15.75">
      <c r="B24" s="23">
        <v>16</v>
      </c>
      <c r="C24" s="43" t="s">
        <v>85</v>
      </c>
      <c r="D24" s="43" t="s">
        <v>86</v>
      </c>
      <c r="E24" s="43" t="s">
        <v>87</v>
      </c>
      <c r="F24" s="43" t="s">
        <v>88</v>
      </c>
      <c r="G24" s="31">
        <v>0</v>
      </c>
      <c r="H24" s="31">
        <v>0</v>
      </c>
      <c r="I24" s="31">
        <v>0</v>
      </c>
      <c r="J24" s="31">
        <f t="shared" si="4"/>
        <v>0</v>
      </c>
      <c r="K24" s="32">
        <f t="shared" si="1"/>
        <v>0</v>
      </c>
      <c r="L24" s="38">
        <f t="shared" si="2"/>
        <v>4</v>
      </c>
      <c r="M24" s="33" t="str">
        <f t="shared" si="3"/>
        <v>FX</v>
      </c>
    </row>
    <row r="25" spans="2:13" s="1" customFormat="1" ht="15.75">
      <c r="B25" s="23">
        <v>17</v>
      </c>
      <c r="C25" s="43" t="s">
        <v>89</v>
      </c>
      <c r="D25" s="43" t="s">
        <v>90</v>
      </c>
      <c r="E25" s="43" t="s">
        <v>91</v>
      </c>
      <c r="F25" s="43" t="s">
        <v>92</v>
      </c>
      <c r="G25" s="31">
        <v>245</v>
      </c>
      <c r="H25" s="31">
        <v>0</v>
      </c>
      <c r="I25" s="31">
        <v>0</v>
      </c>
      <c r="J25" s="31">
        <f t="shared" si="4"/>
        <v>245</v>
      </c>
      <c r="K25" s="32">
        <f t="shared" si="1"/>
        <v>0.245</v>
      </c>
      <c r="L25" s="38">
        <f t="shared" si="2"/>
        <v>4</v>
      </c>
      <c r="M25" s="33" t="str">
        <f t="shared" si="3"/>
        <v>FX</v>
      </c>
    </row>
    <row r="26" spans="2:13" s="1" customFormat="1" ht="15.75">
      <c r="B26" s="23">
        <v>18</v>
      </c>
      <c r="C26" s="43" t="s">
        <v>93</v>
      </c>
      <c r="D26" s="43" t="s">
        <v>94</v>
      </c>
      <c r="E26" s="43" t="s">
        <v>95</v>
      </c>
      <c r="F26" s="43" t="s">
        <v>96</v>
      </c>
      <c r="G26" s="31">
        <v>225</v>
      </c>
      <c r="H26" s="31">
        <v>0</v>
      </c>
      <c r="I26" s="31">
        <v>0</v>
      </c>
      <c r="J26" s="31">
        <f t="shared" si="4"/>
        <v>225</v>
      </c>
      <c r="K26" s="32">
        <f t="shared" si="1"/>
        <v>0.22500000000000001</v>
      </c>
      <c r="L26" s="38">
        <f t="shared" si="2"/>
        <v>4</v>
      </c>
      <c r="M26" s="33" t="str">
        <f t="shared" si="3"/>
        <v>FX</v>
      </c>
    </row>
    <row r="27" spans="2:13" s="1" customFormat="1" ht="15.75">
      <c r="B27" s="23">
        <v>19</v>
      </c>
      <c r="C27" s="43" t="s">
        <v>97</v>
      </c>
      <c r="D27" s="43" t="s">
        <v>98</v>
      </c>
      <c r="E27" s="43" t="s">
        <v>99</v>
      </c>
      <c r="F27" s="43" t="s">
        <v>100</v>
      </c>
      <c r="G27" s="31">
        <v>210</v>
      </c>
      <c r="H27" s="31">
        <v>0</v>
      </c>
      <c r="I27" s="31">
        <v>0</v>
      </c>
      <c r="J27" s="31">
        <f t="shared" si="4"/>
        <v>210</v>
      </c>
      <c r="K27" s="32">
        <f t="shared" si="1"/>
        <v>0.21</v>
      </c>
      <c r="L27" s="38">
        <f t="shared" si="2"/>
        <v>4</v>
      </c>
      <c r="M27" s="33" t="str">
        <f t="shared" si="3"/>
        <v>FX</v>
      </c>
    </row>
    <row r="28" spans="2:13" s="1" customFormat="1" ht="15.75">
      <c r="B28" s="23">
        <v>20</v>
      </c>
      <c r="C28" s="43" t="s">
        <v>101</v>
      </c>
      <c r="D28" s="43" t="s">
        <v>102</v>
      </c>
      <c r="E28" s="43" t="s">
        <v>55</v>
      </c>
      <c r="F28" s="43" t="s">
        <v>103</v>
      </c>
      <c r="G28" s="31">
        <v>165</v>
      </c>
      <c r="H28" s="31">
        <v>0</v>
      </c>
      <c r="I28" s="31">
        <v>0</v>
      </c>
      <c r="J28" s="31">
        <f t="shared" si="4"/>
        <v>165</v>
      </c>
      <c r="K28" s="32">
        <f t="shared" si="1"/>
        <v>0.16500000000000001</v>
      </c>
      <c r="L28" s="38">
        <f t="shared" si="2"/>
        <v>4</v>
      </c>
      <c r="M28" s="33" t="str">
        <f t="shared" si="3"/>
        <v>FX</v>
      </c>
    </row>
    <row r="29" spans="2:13" ht="15.75">
      <c r="B29" s="23">
        <v>21</v>
      </c>
      <c r="C29" s="43" t="s">
        <v>104</v>
      </c>
      <c r="D29" s="43" t="s">
        <v>105</v>
      </c>
      <c r="E29" s="43" t="s">
        <v>106</v>
      </c>
      <c r="F29" s="43" t="s">
        <v>107</v>
      </c>
      <c r="G29" s="31">
        <v>220</v>
      </c>
      <c r="H29" s="31">
        <v>0</v>
      </c>
      <c r="I29" s="31">
        <v>0</v>
      </c>
      <c r="J29" s="31">
        <f t="shared" si="4"/>
        <v>220</v>
      </c>
      <c r="K29" s="32">
        <f t="shared" si="1"/>
        <v>0.22</v>
      </c>
      <c r="L29" s="38">
        <f t="shared" si="2"/>
        <v>4</v>
      </c>
      <c r="M29" s="33" t="str">
        <f t="shared" si="3"/>
        <v>FX</v>
      </c>
    </row>
    <row r="30" spans="2:13" s="1" customFormat="1" ht="15.75">
      <c r="B30" s="23">
        <v>22</v>
      </c>
      <c r="C30" s="43" t="s">
        <v>108</v>
      </c>
      <c r="D30" s="43" t="s">
        <v>109</v>
      </c>
      <c r="E30" s="43" t="s">
        <v>110</v>
      </c>
      <c r="F30" s="43" t="s">
        <v>111</v>
      </c>
      <c r="G30" s="31">
        <v>0</v>
      </c>
      <c r="H30" s="31">
        <v>0</v>
      </c>
      <c r="I30" s="31">
        <v>0</v>
      </c>
      <c r="J30" s="31">
        <f t="shared" si="4"/>
        <v>0</v>
      </c>
      <c r="K30" s="32">
        <f t="shared" si="1"/>
        <v>0</v>
      </c>
      <c r="L30" s="38">
        <f t="shared" si="2"/>
        <v>4</v>
      </c>
      <c r="M30" s="33" t="str">
        <f t="shared" si="3"/>
        <v>FX</v>
      </c>
    </row>
    <row r="31" spans="2:13" s="1" customFormat="1" ht="16.5" thickBot="1">
      <c r="B31" s="24">
        <v>23</v>
      </c>
      <c r="C31" s="45" t="s">
        <v>112</v>
      </c>
      <c r="D31" s="45" t="s">
        <v>113</v>
      </c>
      <c r="E31" s="45" t="s">
        <v>114</v>
      </c>
      <c r="F31" s="45" t="s">
        <v>115</v>
      </c>
      <c r="G31" s="34">
        <v>180</v>
      </c>
      <c r="H31" s="34">
        <v>0</v>
      </c>
      <c r="I31" s="34">
        <v>0</v>
      </c>
      <c r="J31" s="34">
        <f t="shared" si="4"/>
        <v>180</v>
      </c>
      <c r="K31" s="35">
        <f t="shared" si="1"/>
        <v>0.18</v>
      </c>
      <c r="L31" s="39">
        <f t="shared" si="2"/>
        <v>4</v>
      </c>
      <c r="M31" s="36" t="str">
        <f t="shared" si="3"/>
        <v>FX</v>
      </c>
    </row>
    <row r="32" spans="2:13" ht="16.5" thickBot="1">
      <c r="B32" s="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5.75" customHeight="1">
      <c r="B33" s="48" t="s">
        <v>25</v>
      </c>
      <c r="C33" s="48"/>
      <c r="D33" s="48"/>
      <c r="E33" s="48"/>
      <c r="F33" s="1"/>
      <c r="G33" s="14" t="s">
        <v>13</v>
      </c>
      <c r="H33" s="15"/>
      <c r="I33" s="15"/>
      <c r="J33" s="15"/>
      <c r="K33" s="16"/>
      <c r="L33" s="10">
        <f>AVERAGE(L9:L31)</f>
        <v>4</v>
      </c>
      <c r="M33" s="1"/>
    </row>
    <row r="34" spans="2:13" ht="15.75">
      <c r="B34" s="40" t="s">
        <v>19</v>
      </c>
      <c r="C34" s="40"/>
      <c r="D34" s="40"/>
      <c r="E34" s="40"/>
      <c r="F34" s="1"/>
      <c r="G34" s="17" t="s">
        <v>14</v>
      </c>
      <c r="H34" s="18"/>
      <c r="I34" s="18"/>
      <c r="J34" s="18"/>
      <c r="K34" s="18"/>
      <c r="L34" s="13" t="e">
        <f>AVERAGEIF(L9:L31,"&gt;4")</f>
        <v>#DIV/0!</v>
      </c>
      <c r="M34" s="1"/>
    </row>
    <row r="35" spans="2:13" ht="16.5" thickBot="1">
      <c r="B35" s="40" t="s">
        <v>20</v>
      </c>
      <c r="C35" s="40"/>
      <c r="D35" s="40"/>
      <c r="E35" s="40"/>
      <c r="F35" s="1"/>
      <c r="G35" s="19" t="s">
        <v>15</v>
      </c>
      <c r="H35" s="20"/>
      <c r="I35" s="20"/>
      <c r="J35" s="20"/>
      <c r="K35" s="21"/>
      <c r="L35" s="11">
        <f>COUNTIF(L9:L31,"&gt;4")/COUNT(L9:L31)</f>
        <v>0</v>
      </c>
      <c r="M35" s="1"/>
    </row>
    <row r="36" spans="2:13">
      <c r="B36" s="40" t="s">
        <v>21</v>
      </c>
      <c r="C36" s="40"/>
      <c r="D36" s="40"/>
      <c r="E36" s="40"/>
      <c r="F36" s="2"/>
      <c r="G36" s="2"/>
      <c r="H36" s="2"/>
      <c r="I36" s="2"/>
      <c r="J36" s="12"/>
      <c r="K36" s="1"/>
      <c r="L36" s="1"/>
      <c r="M36" s="1"/>
    </row>
    <row r="37" spans="2:13">
      <c r="B37" s="46" t="s">
        <v>116</v>
      </c>
      <c r="C37" s="46"/>
      <c r="D37" s="46"/>
      <c r="E37" s="25"/>
      <c r="F37" s="2"/>
      <c r="G37" s="2"/>
      <c r="H37" s="2"/>
      <c r="I37" s="2"/>
      <c r="J37" s="12"/>
      <c r="K37" s="1"/>
      <c r="L37" s="1"/>
      <c r="M37" s="1"/>
    </row>
    <row r="38" spans="2:13">
      <c r="B38" s="46" t="s">
        <v>117</v>
      </c>
      <c r="C38" s="46"/>
      <c r="D38" s="46"/>
      <c r="E38" s="46"/>
      <c r="F38" s="1"/>
      <c r="G38" s="1"/>
      <c r="H38" s="1"/>
      <c r="I38" s="1"/>
      <c r="J38" s="1"/>
      <c r="K38" s="1"/>
      <c r="L38" s="1"/>
      <c r="M38" s="1"/>
    </row>
  </sheetData>
  <sortState ref="C9:F32">
    <sortCondition ref="D9:D32"/>
  </sortState>
  <mergeCells count="8">
    <mergeCell ref="B37:D37"/>
    <mergeCell ref="B38:E38"/>
    <mergeCell ref="B1:M1"/>
    <mergeCell ref="B2:M2"/>
    <mergeCell ref="B3:M3"/>
    <mergeCell ref="B5:M5"/>
    <mergeCell ref="B6:M6"/>
    <mergeCell ref="B33:E33"/>
  </mergeCells>
  <pageMargins left="0.86" right="0.7" top="0.75" bottom="0.75" header="0.3" footer="0.19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lushi</cp:lastModifiedBy>
  <cp:lastPrinted>2018-11-23T15:21:47Z</cp:lastPrinted>
  <dcterms:created xsi:type="dcterms:W3CDTF">2018-04-13T12:01:27Z</dcterms:created>
  <dcterms:modified xsi:type="dcterms:W3CDTF">2018-12-14T18:03:31Z</dcterms:modified>
</cp:coreProperties>
</file>